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Ellesse New" sheetId="6" r:id="rId1"/>
  </sheets>
  <definedNames>
    <definedName name="_xlnm._FilterDatabase" localSheetId="0" hidden="1">'Ellesse New'!$A$12:$X$12</definedName>
    <definedName name="_xlnm.Print_Area" localSheetId="0">'Ellesse New'!$A$1:$X$18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5" i="6" l="1"/>
  <c r="X17" i="6"/>
  <c r="X16" i="6"/>
  <c r="X14" i="6"/>
  <c r="X13" i="6"/>
  <c r="X18" i="6" l="1"/>
  <c r="N15" i="6"/>
  <c r="N14" i="6"/>
  <c r="N17" i="6"/>
  <c r="N13" i="6"/>
  <c r="B14" i="6"/>
  <c r="B15" i="6"/>
  <c r="B13" i="6"/>
  <c r="B16" i="6"/>
  <c r="N16" i="6" l="1"/>
  <c r="B17" i="6"/>
</calcChain>
</file>

<file path=xl/sharedStrings.xml><?xml version="1.0" encoding="utf-8"?>
<sst xmlns="http://schemas.openxmlformats.org/spreadsheetml/2006/main" count="146" uniqueCount="123">
  <si>
    <t>Customer PO</t>
  </si>
  <si>
    <t>Product</t>
  </si>
  <si>
    <t>Product Name</t>
  </si>
  <si>
    <t>Product Type</t>
  </si>
  <si>
    <t>Colour</t>
  </si>
  <si>
    <t>Department</t>
  </si>
  <si>
    <t>COO</t>
  </si>
  <si>
    <t>HTS</t>
  </si>
  <si>
    <t>Composition</t>
  </si>
  <si>
    <t>XXS-6XL</t>
  </si>
  <si>
    <t>XXS</t>
  </si>
  <si>
    <t>XS</t>
  </si>
  <si>
    <t>SML</t>
  </si>
  <si>
    <t>MED</t>
  </si>
  <si>
    <t>LGE</t>
  </si>
  <si>
    <t>XL</t>
  </si>
  <si>
    <t>2XL</t>
  </si>
  <si>
    <t>4-30 USE</t>
  </si>
  <si>
    <t>4</t>
  </si>
  <si>
    <t>6</t>
  </si>
  <si>
    <t>8</t>
  </si>
  <si>
    <t>10</t>
  </si>
  <si>
    <t>12</t>
  </si>
  <si>
    <t>14</t>
  </si>
  <si>
    <t>16</t>
  </si>
  <si>
    <t>26</t>
  </si>
  <si>
    <t>28</t>
  </si>
  <si>
    <t>30</t>
  </si>
  <si>
    <t>2/3- 15/16</t>
  </si>
  <si>
    <t>2/3</t>
  </si>
  <si>
    <t>3/4</t>
  </si>
  <si>
    <t>4/5</t>
  </si>
  <si>
    <t>5/6</t>
  </si>
  <si>
    <t>6/7</t>
  </si>
  <si>
    <t>7/8</t>
  </si>
  <si>
    <t>8/9</t>
  </si>
  <si>
    <t>ONESIZE</t>
  </si>
  <si>
    <t>ONE SIZE</t>
  </si>
  <si>
    <t>JUNIOR</t>
  </si>
  <si>
    <t>ADULT</t>
  </si>
  <si>
    <t>SOCKS</t>
  </si>
  <si>
    <t>3-5.5</t>
  </si>
  <si>
    <t>6-8.5</t>
  </si>
  <si>
    <t>9-11.5</t>
  </si>
  <si>
    <t>12-14</t>
  </si>
  <si>
    <t>9-12</t>
  </si>
  <si>
    <t>12.5-2.5</t>
  </si>
  <si>
    <t>14.5-16</t>
  </si>
  <si>
    <t>S</t>
  </si>
  <si>
    <t>M</t>
  </si>
  <si>
    <t>L</t>
  </si>
  <si>
    <t>0/6-13/14</t>
  </si>
  <si>
    <t>0/3</t>
  </si>
  <si>
    <t>0/6</t>
  </si>
  <si>
    <t>3/6</t>
  </si>
  <si>
    <t>6/9</t>
  </si>
  <si>
    <t>6/12</t>
  </si>
  <si>
    <t>9/12</t>
  </si>
  <si>
    <t>12/18</t>
  </si>
  <si>
    <t>30/32-62/64</t>
  </si>
  <si>
    <t>30/32</t>
  </si>
  <si>
    <t>33/35</t>
  </si>
  <si>
    <t>36/38</t>
  </si>
  <si>
    <t>39/41</t>
  </si>
  <si>
    <t>42/44</t>
  </si>
  <si>
    <t>46/48</t>
  </si>
  <si>
    <t>50/52</t>
  </si>
  <si>
    <t>JDW</t>
  </si>
  <si>
    <t>1XL</t>
  </si>
  <si>
    <t>26-56</t>
  </si>
  <si>
    <t>32</t>
  </si>
  <si>
    <t>34</t>
  </si>
  <si>
    <t>36</t>
  </si>
  <si>
    <t>38</t>
  </si>
  <si>
    <t>Black</t>
  </si>
  <si>
    <t>China</t>
  </si>
  <si>
    <t>Khaki</t>
  </si>
  <si>
    <t>6103420000</t>
  </si>
  <si>
    <t>Grey</t>
  </si>
  <si>
    <t>100% Polyester</t>
  </si>
  <si>
    <t>Jacket Oh</t>
  </si>
  <si>
    <t>All Over Print</t>
  </si>
  <si>
    <t>Pant Track</t>
  </si>
  <si>
    <t>Polo S/S</t>
  </si>
  <si>
    <t>Mens</t>
  </si>
  <si>
    <t>100% Nylon</t>
  </si>
  <si>
    <t>6105201000</t>
  </si>
  <si>
    <t>SEP15765</t>
  </si>
  <si>
    <t>Hennisman Polo</t>
  </si>
  <si>
    <t>RRP</t>
  </si>
  <si>
    <t>TOTAL</t>
  </si>
  <si>
    <t>Parcel</t>
  </si>
  <si>
    <t>Weight</t>
  </si>
  <si>
    <t>36 - 42 EL</t>
  </si>
  <si>
    <t>36 - 47 EL</t>
  </si>
  <si>
    <t>39/6</t>
  </si>
  <si>
    <t>40/6.5</t>
  </si>
  <si>
    <t>41/7</t>
  </si>
  <si>
    <t>42/8</t>
  </si>
  <si>
    <t>43/9</t>
  </si>
  <si>
    <t>44/9.5</t>
  </si>
  <si>
    <t>45/10</t>
  </si>
  <si>
    <t>36/3</t>
  </si>
  <si>
    <t>37/4</t>
  </si>
  <si>
    <t>38/5</t>
  </si>
  <si>
    <t>SHL11374</t>
  </si>
  <si>
    <t>Mont 2 Tie Dye OH Jacket</t>
  </si>
  <si>
    <t>DARK GREEN</t>
  </si>
  <si>
    <t>6201409019</t>
  </si>
  <si>
    <t>6101209000</t>
  </si>
  <si>
    <t>SHR17790</t>
  </si>
  <si>
    <t>Crattos Cargo Pants</t>
  </si>
  <si>
    <t>109</t>
  </si>
  <si>
    <t>6203431900</t>
  </si>
  <si>
    <t>95% Polyamide / 5% Elastane</t>
  </si>
  <si>
    <t xml:space="preserve"> Crattos Pant Cargo</t>
  </si>
  <si>
    <t>SDA13436</t>
  </si>
  <si>
    <t>Herito Oh Jacket</t>
  </si>
  <si>
    <t>506</t>
  </si>
  <si>
    <t>SHP15887</t>
  </si>
  <si>
    <t>Clifford Track Pant</t>
  </si>
  <si>
    <t>60% Cotton / 37% Polyester / 3% Elastane</t>
  </si>
  <si>
    <t>WHS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</si>
</sst>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&quot;£&quot;* #,##0.00_-;\-&quot;£&quot;* #,##0.00_-;_-&quot;£&quot;* &quot;-&quot;??_-;_-@_-"/>
    <numFmt numFmtId="165" formatCode="[$-10809]#,##0;\-#,##0"/>
    <numFmt numFmtId="166" formatCode="&quot;£&quot;#,##0.00"/>
    <numFmt numFmtId="167" formatCode="#"/>
  </numFmts>
  <fonts count="6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1" xfId="0" applyFont="1" applyBorder="1"/>
    <xf numFmtId="0" fontId="2" fillId="3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6" xfId="0" applyFont="1" applyBorder="1"/>
    <xf numFmtId="164" fontId="2" fillId="0" borderId="6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166" fontId="1" fillId="0" borderId="6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67" fontId="3" fillId="0" borderId="6" xfId="0" applyNumberFormat="1" applyFont="1" applyBorder="1" applyAlignment="1">
      <alignment horizontal="center" vertical="center"/>
    </xf>
    <xf numFmtId="0" fontId="1" fillId="0" borderId="6" xfId="0" applyFont="1" applyBorder="1"/>
    <xf numFmtId="0" fontId="2" fillId="0" borderId="6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165" fontId="1" fillId="0" borderId="6" xfId="0" applyNumberFormat="1" applyFont="1" applyBorder="1" applyAlignment="1">
      <alignment horizontal="center" vertical="center"/>
    </xf>
    <xf numFmtId="165" fontId="1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66" fontId="1" fillId="0" borderId="8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67" fontId="3" fillId="0" borderId="8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FF"/>
      <rgbColor rgb="00FF0000"/>
      <rgbColor rgb="00FFFF00"/>
      <rgbColor rgb="0032CD32"/>
      <rgbColor rgb="00FF00FF"/>
      <rgbColor rgb="00D3D3D3"/>
      <rgbColor rgb="00FFFFFF"/>
      <rgbColor rgb="0000FF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cid:940f2c46-8ec9-4023-a270-d16a496357d8@EURP194.PROD.OUTLOOK.COM" TargetMode="External"/><Relationship Id="rId3" Type="http://schemas.openxmlformats.org/officeDocument/2006/relationships/image" Target="../media/image3.png"/><Relationship Id="rId7" Type="http://schemas.openxmlformats.org/officeDocument/2006/relationships/image" Target="../media/image6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5.png"/><Relationship Id="rId5" Type="http://schemas.openxmlformats.org/officeDocument/2006/relationships/image" Target="cid:7b1a5092-d8c9-4997-a13d-46bd08710e93@EURP194.PROD.OUTLOOK.COM" TargetMode="External"/><Relationship Id="rId4" Type="http://schemas.openxmlformats.org/officeDocument/2006/relationships/image" Target="../media/image4.jpeg"/><Relationship Id="rId9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0</xdr:rowOff>
    </xdr:from>
    <xdr:to>
      <xdr:col>0</xdr:col>
      <xdr:colOff>304800</xdr:colOff>
      <xdr:row>18</xdr:row>
      <xdr:rowOff>114300</xdr:rowOff>
    </xdr:to>
    <xdr:sp macro="" textlink="">
      <xdr:nvSpPr>
        <xdr:cNvPr id="6" name="AutoShape 1" descr="Ellesse El Fabi Jnr Legging (Pink), (147.88 kr) | Stort utvalg av  outlet-mote | Booztlet.com">
          <a:extLst>
            <a:ext uri="{FF2B5EF4-FFF2-40B4-BE49-F238E27FC236}">
              <a16:creationId xmlns:a16="http://schemas.microsoft.com/office/drawing/2014/main" xmlns="" id="{B8EFDAEA-172A-A677-D874-6EA731050785}"/>
            </a:ext>
          </a:extLst>
        </xdr:cNvPr>
        <xdr:cNvSpPr>
          <a:spLocks noChangeAspect="1" noChangeArrowheads="1"/>
        </xdr:cNvSpPr>
      </xdr:nvSpPr>
      <xdr:spPr bwMode="auto">
        <a:xfrm>
          <a:off x="0" y="193300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304800</xdr:colOff>
      <xdr:row>18</xdr:row>
      <xdr:rowOff>114300</xdr:rowOff>
    </xdr:to>
    <xdr:sp macro="" textlink="">
      <xdr:nvSpPr>
        <xdr:cNvPr id="7" name="AutoShape 2" descr="Ellesse El Fabi Jnr Legging (Pink), (147.88 kr) | Stort utvalg av  outlet-mote | Booztlet.com">
          <a:extLst>
            <a:ext uri="{FF2B5EF4-FFF2-40B4-BE49-F238E27FC236}">
              <a16:creationId xmlns:a16="http://schemas.microsoft.com/office/drawing/2014/main" xmlns="" id="{5A39D3BA-59BF-755E-DC3C-05A0C551DC1C}"/>
            </a:ext>
          </a:extLst>
        </xdr:cNvPr>
        <xdr:cNvSpPr>
          <a:spLocks noChangeAspect="1" noChangeArrowheads="1"/>
        </xdr:cNvSpPr>
      </xdr:nvSpPr>
      <xdr:spPr bwMode="auto">
        <a:xfrm>
          <a:off x="0" y="193300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</xdr:row>
      <xdr:rowOff>81644</xdr:rowOff>
    </xdr:from>
    <xdr:to>
      <xdr:col>3</xdr:col>
      <xdr:colOff>368393</xdr:colOff>
      <xdr:row>9</xdr:row>
      <xdr:rowOff>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xmlns="" id="{B8FCEEE7-C742-42B5-A759-B8D28793E5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3144"/>
          <a:ext cx="2725831" cy="106135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304800</xdr:colOff>
      <xdr:row>18</xdr:row>
      <xdr:rowOff>114300</xdr:rowOff>
    </xdr:to>
    <xdr:sp macro="" textlink="">
      <xdr:nvSpPr>
        <xdr:cNvPr id="3" name="AutoShape 1" descr="Ellesse El Fabi Jnr Legging (Pink), (147.88 kr) | Stort utvalg av  outlet-mote | Booztlet.com">
          <a:extLst>
            <a:ext uri="{FF2B5EF4-FFF2-40B4-BE49-F238E27FC236}">
              <a16:creationId xmlns:a16="http://schemas.microsoft.com/office/drawing/2014/main" xmlns="" id="{878C6CB0-1378-4712-B0F6-8E33E0DD27FB}"/>
            </a:ext>
          </a:extLst>
        </xdr:cNvPr>
        <xdr:cNvSpPr>
          <a:spLocks noChangeAspect="1" noChangeArrowheads="1"/>
        </xdr:cNvSpPr>
      </xdr:nvSpPr>
      <xdr:spPr bwMode="auto">
        <a:xfrm>
          <a:off x="0" y="2390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13</xdr:col>
      <xdr:colOff>0</xdr:colOff>
      <xdr:row>16</xdr:row>
      <xdr:rowOff>1273970</xdr:rowOff>
    </xdr:from>
    <xdr:to>
      <xdr:col>13</xdr:col>
      <xdr:colOff>304800</xdr:colOff>
      <xdr:row>18</xdr:row>
      <xdr:rowOff>30957</xdr:rowOff>
    </xdr:to>
    <xdr:sp macro="" textlink="">
      <xdr:nvSpPr>
        <xdr:cNvPr id="4" name="AutoShape 2" descr="Ellesse El Fabi Jnr Legging (Pink), (147.88 kr) | Stort utvalg av  outlet-mote | Booztlet.com">
          <a:extLst>
            <a:ext uri="{FF2B5EF4-FFF2-40B4-BE49-F238E27FC236}">
              <a16:creationId xmlns:a16="http://schemas.microsoft.com/office/drawing/2014/main" xmlns="" id="{27FA6577-1497-49CA-BD7F-BFF1B6D06DDC}"/>
            </a:ext>
          </a:extLst>
        </xdr:cNvPr>
        <xdr:cNvSpPr>
          <a:spLocks noChangeAspect="1" noChangeArrowheads="1"/>
        </xdr:cNvSpPr>
      </xdr:nvSpPr>
      <xdr:spPr bwMode="auto">
        <a:xfrm>
          <a:off x="9632156" y="9001126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211666</xdr:colOff>
      <xdr:row>15</xdr:row>
      <xdr:rowOff>31751</xdr:rowOff>
    </xdr:from>
    <xdr:to>
      <xdr:col>0</xdr:col>
      <xdr:colOff>1131093</xdr:colOff>
      <xdr:row>16</xdr:row>
      <xdr:rowOff>1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xmlns="" id="{9886B361-717E-4838-98E4-D92B6026BD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11666" y="16879095"/>
          <a:ext cx="919427" cy="1325562"/>
        </a:xfrm>
        <a:prstGeom prst="rect">
          <a:avLst/>
        </a:prstGeom>
      </xdr:spPr>
    </xdr:pic>
    <xdr:clientData/>
  </xdr:twoCellAnchor>
  <xdr:twoCellAnchor>
    <xdr:from>
      <xdr:col>0</xdr:col>
      <xdr:colOff>263261</xdr:colOff>
      <xdr:row>12</xdr:row>
      <xdr:rowOff>112449</xdr:rowOff>
    </xdr:from>
    <xdr:to>
      <xdr:col>0</xdr:col>
      <xdr:colOff>1095375</xdr:colOff>
      <xdr:row>12</xdr:row>
      <xdr:rowOff>1328331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xmlns="" id="{E567E21D-1CED-443B-A64B-D7FFE583AB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63261" y="6577543"/>
          <a:ext cx="832114" cy="1215882"/>
        </a:xfrm>
        <a:prstGeom prst="rect">
          <a:avLst/>
        </a:prstGeom>
      </xdr:spPr>
    </xdr:pic>
    <xdr:clientData/>
  </xdr:twoCellAnchor>
  <xdr:twoCellAnchor>
    <xdr:from>
      <xdr:col>0</xdr:col>
      <xdr:colOff>262504</xdr:colOff>
      <xdr:row>14</xdr:row>
      <xdr:rowOff>44678</xdr:rowOff>
    </xdr:from>
    <xdr:to>
      <xdr:col>0</xdr:col>
      <xdr:colOff>1119187</xdr:colOff>
      <xdr:row>15</xdr:row>
      <xdr:rowOff>0</xdr:rowOff>
    </xdr:to>
    <xdr:pic>
      <xdr:nvPicPr>
        <xdr:cNvPr id="49" name="Picture 48">
          <a:extLst>
            <a:ext uri="{FF2B5EF4-FFF2-40B4-BE49-F238E27FC236}">
              <a16:creationId xmlns:a16="http://schemas.microsoft.com/office/drawing/2014/main" xmlns="" id="{1D8D8106-85A7-4121-BE9D-A7D676A064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62504" y="12915334"/>
          <a:ext cx="856683" cy="13157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349250</xdr:colOff>
      <xdr:row>13</xdr:row>
      <xdr:rowOff>31750</xdr:rowOff>
    </xdr:from>
    <xdr:to>
      <xdr:col>0</xdr:col>
      <xdr:colOff>968896</xdr:colOff>
      <xdr:row>13</xdr:row>
      <xdr:rowOff>1238461</xdr:rowOff>
    </xdr:to>
    <xdr:pic>
      <xdr:nvPicPr>
        <xdr:cNvPr id="51" name="Picture 50">
          <a:extLst>
            <a:ext uri="{FF2B5EF4-FFF2-40B4-BE49-F238E27FC236}">
              <a16:creationId xmlns:a16="http://schemas.microsoft.com/office/drawing/2014/main" xmlns="" id="{29ED147B-E9DB-4924-A45A-F2054FF848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49250" y="1185256075"/>
          <a:ext cx="619646" cy="1206711"/>
        </a:xfrm>
        <a:prstGeom prst="rect">
          <a:avLst/>
        </a:prstGeom>
      </xdr:spPr>
    </xdr:pic>
    <xdr:clientData/>
  </xdr:twoCellAnchor>
  <xdr:twoCellAnchor>
    <xdr:from>
      <xdr:col>1</xdr:col>
      <xdr:colOff>109904</xdr:colOff>
      <xdr:row>15</xdr:row>
      <xdr:rowOff>0</xdr:rowOff>
    </xdr:from>
    <xdr:to>
      <xdr:col>1</xdr:col>
      <xdr:colOff>1040423</xdr:colOff>
      <xdr:row>15</xdr:row>
      <xdr:rowOff>0</xdr:rowOff>
    </xdr:to>
    <xdr:pic>
      <xdr:nvPicPr>
        <xdr:cNvPr id="58" name="Picture 57">
          <a:extLst>
            <a:ext uri="{FF2B5EF4-FFF2-40B4-BE49-F238E27FC236}">
              <a16:creationId xmlns:a16="http://schemas.microsoft.com/office/drawing/2014/main" xmlns="" id="{71E07A82-1BA5-4EB6-8780-EA905201C6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904" y="258149482"/>
          <a:ext cx="930519" cy="13083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11906</xdr:colOff>
      <xdr:row>16</xdr:row>
      <xdr:rowOff>95250</xdr:rowOff>
    </xdr:from>
    <xdr:to>
      <xdr:col>0</xdr:col>
      <xdr:colOff>1215256</xdr:colOff>
      <xdr:row>16</xdr:row>
      <xdr:rowOff>1292648</xdr:rowOff>
    </xdr:to>
    <xdr:pic>
      <xdr:nvPicPr>
        <xdr:cNvPr id="168" name="Picture 167">
          <a:extLst>
            <a:ext uri="{FF2B5EF4-FFF2-40B4-BE49-F238E27FC236}">
              <a16:creationId xmlns:a16="http://schemas.microsoft.com/office/drawing/2014/main" xmlns="" id="{AE871EC0-550B-4C53-AF88-36FFF84675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1906" y="139696031"/>
          <a:ext cx="1203350" cy="11973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8"/>
  <sheetViews>
    <sheetView tabSelected="1" zoomScale="80" zoomScaleNormal="80" workbookViewId="0">
      <pane ySplit="12" topLeftCell="A13" activePane="bottomLeft" state="frozen"/>
      <selection activeCell="A10" sqref="A10"/>
      <selection pane="bottomLeft" sqref="A1:O11"/>
    </sheetView>
  </sheetViews>
  <sheetFormatPr defaultRowHeight="15" x14ac:dyDescent="0.25"/>
  <cols>
    <col min="1" max="1" width="24.7109375" customWidth="1"/>
    <col min="2" max="2" width="22.7109375" hidden="1" customWidth="1"/>
    <col min="3" max="3" width="10.7109375" customWidth="1"/>
    <col min="4" max="4" width="15.7109375" customWidth="1"/>
    <col min="5" max="5" width="15.28515625" hidden="1" customWidth="1"/>
    <col min="6" max="6" width="27.28515625" customWidth="1"/>
    <col min="7" max="7" width="23.42578125" customWidth="1"/>
    <col min="8" max="8" width="16.7109375" customWidth="1"/>
    <col min="9" max="9" width="12" bestFit="1" customWidth="1"/>
    <col min="10" max="10" width="8.28515625" hidden="1" customWidth="1"/>
    <col min="11" max="11" width="16.5703125" hidden="1" customWidth="1"/>
    <col min="12" max="12" width="25.28515625" hidden="1" customWidth="1"/>
    <col min="13" max="13" width="12.5703125" hidden="1" customWidth="1"/>
    <col min="14" max="14" width="10.5703125" style="5" customWidth="1"/>
    <col min="15" max="15" width="10.140625" style="5" customWidth="1"/>
    <col min="16" max="16" width="14.140625" style="2" customWidth="1"/>
    <col min="17" max="17" width="9.5703125" style="1" bestFit="1" customWidth="1"/>
    <col min="18" max="23" width="7.85546875" style="1" customWidth="1"/>
    <col min="24" max="24" width="11.42578125" style="1" customWidth="1"/>
  </cols>
  <sheetData>
    <row r="1" spans="1:24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8"/>
      <c r="P1" s="10"/>
      <c r="Q1" s="9"/>
      <c r="R1" s="9"/>
      <c r="S1" s="9"/>
      <c r="T1" s="9"/>
      <c r="U1" s="9"/>
      <c r="V1" s="9"/>
      <c r="W1" s="9"/>
      <c r="X1" s="2"/>
    </row>
    <row r="2" spans="1:24" x14ac:dyDescent="0.25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8"/>
      <c r="P2" s="11" t="s">
        <v>9</v>
      </c>
      <c r="Q2" s="7" t="s">
        <v>10</v>
      </c>
      <c r="R2" s="7" t="s">
        <v>11</v>
      </c>
      <c r="S2" s="7" t="s">
        <v>12</v>
      </c>
      <c r="T2" s="7" t="s">
        <v>13</v>
      </c>
      <c r="U2" s="7" t="s">
        <v>14</v>
      </c>
      <c r="V2" s="7" t="s">
        <v>15</v>
      </c>
      <c r="W2" s="7" t="s">
        <v>16</v>
      </c>
      <c r="X2" s="2"/>
    </row>
    <row r="3" spans="1:24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8"/>
      <c r="P3" s="11" t="s">
        <v>17</v>
      </c>
      <c r="Q3" s="7" t="s">
        <v>18</v>
      </c>
      <c r="R3" s="7" t="s">
        <v>19</v>
      </c>
      <c r="S3" s="7" t="s">
        <v>20</v>
      </c>
      <c r="T3" s="7" t="s">
        <v>21</v>
      </c>
      <c r="U3" s="7" t="s">
        <v>22</v>
      </c>
      <c r="V3" s="7" t="s">
        <v>23</v>
      </c>
      <c r="W3" s="7" t="s">
        <v>24</v>
      </c>
      <c r="X3" s="2"/>
    </row>
    <row r="4" spans="1:24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8"/>
      <c r="P4" s="11" t="s">
        <v>28</v>
      </c>
      <c r="Q4" s="7" t="s">
        <v>29</v>
      </c>
      <c r="R4" s="7" t="s">
        <v>30</v>
      </c>
      <c r="S4" s="7" t="s">
        <v>31</v>
      </c>
      <c r="T4" s="7" t="s">
        <v>32</v>
      </c>
      <c r="U4" s="7" t="s">
        <v>33</v>
      </c>
      <c r="V4" s="7" t="s">
        <v>34</v>
      </c>
      <c r="W4" s="7" t="s">
        <v>35</v>
      </c>
      <c r="X4" s="2"/>
    </row>
    <row r="5" spans="1:24" x14ac:dyDescent="0.25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8"/>
      <c r="P5" s="11" t="s">
        <v>36</v>
      </c>
      <c r="Q5" s="7" t="s">
        <v>37</v>
      </c>
      <c r="R5" s="7" t="s">
        <v>38</v>
      </c>
      <c r="S5" s="7" t="s">
        <v>39</v>
      </c>
      <c r="T5" s="7"/>
      <c r="U5" s="7"/>
      <c r="V5" s="7"/>
      <c r="W5" s="7"/>
      <c r="X5" s="2"/>
    </row>
    <row r="6" spans="1:24" x14ac:dyDescent="0.25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8"/>
      <c r="P6" s="11" t="s">
        <v>40</v>
      </c>
      <c r="Q6" s="7" t="s">
        <v>41</v>
      </c>
      <c r="R6" s="7" t="s">
        <v>42</v>
      </c>
      <c r="S6" s="7" t="s">
        <v>43</v>
      </c>
      <c r="T6" s="7" t="s">
        <v>44</v>
      </c>
      <c r="U6" s="7" t="s">
        <v>45</v>
      </c>
      <c r="V6" s="7" t="s">
        <v>46</v>
      </c>
      <c r="W6" s="7" t="s">
        <v>47</v>
      </c>
      <c r="X6" s="2"/>
    </row>
    <row r="7" spans="1:24" x14ac:dyDescent="0.25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8"/>
      <c r="P7" s="11" t="s">
        <v>51</v>
      </c>
      <c r="Q7" s="7" t="s">
        <v>52</v>
      </c>
      <c r="R7" s="7" t="s">
        <v>53</v>
      </c>
      <c r="S7" s="7" t="s">
        <v>54</v>
      </c>
      <c r="T7" s="7" t="s">
        <v>55</v>
      </c>
      <c r="U7" s="7" t="s">
        <v>56</v>
      </c>
      <c r="V7" s="7" t="s">
        <v>57</v>
      </c>
      <c r="W7" s="7" t="s">
        <v>58</v>
      </c>
      <c r="X7" s="2"/>
    </row>
    <row r="8" spans="1:24" x14ac:dyDescent="0.25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8"/>
      <c r="P8" s="11" t="s">
        <v>94</v>
      </c>
      <c r="Q8" s="7" t="s">
        <v>95</v>
      </c>
      <c r="R8" s="7" t="s">
        <v>96</v>
      </c>
      <c r="S8" s="7" t="s">
        <v>97</v>
      </c>
      <c r="T8" s="7" t="s">
        <v>98</v>
      </c>
      <c r="U8" s="7" t="s">
        <v>99</v>
      </c>
      <c r="V8" s="7" t="s">
        <v>100</v>
      </c>
      <c r="W8" s="7" t="s">
        <v>101</v>
      </c>
      <c r="X8" s="2"/>
    </row>
    <row r="9" spans="1:24" x14ac:dyDescent="0.25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8"/>
      <c r="P9" s="11" t="s">
        <v>93</v>
      </c>
      <c r="Q9" s="7" t="s">
        <v>102</v>
      </c>
      <c r="R9" s="7" t="s">
        <v>103</v>
      </c>
      <c r="S9" s="7" t="s">
        <v>104</v>
      </c>
      <c r="T9" s="7" t="s">
        <v>95</v>
      </c>
      <c r="U9" s="7" t="s">
        <v>96</v>
      </c>
      <c r="V9" s="7" t="s">
        <v>97</v>
      </c>
      <c r="W9" s="7" t="s">
        <v>98</v>
      </c>
      <c r="X9" s="2"/>
    </row>
    <row r="10" spans="1:24" x14ac:dyDescent="0.25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8"/>
      <c r="P10" s="11" t="s">
        <v>59</v>
      </c>
      <c r="Q10" s="7" t="s">
        <v>60</v>
      </c>
      <c r="R10" s="7" t="s">
        <v>61</v>
      </c>
      <c r="S10" s="7" t="s">
        <v>62</v>
      </c>
      <c r="T10" s="7" t="s">
        <v>63</v>
      </c>
      <c r="U10" s="7" t="s">
        <v>64</v>
      </c>
      <c r="V10" s="7" t="s">
        <v>65</v>
      </c>
      <c r="W10" s="7" t="s">
        <v>66</v>
      </c>
      <c r="X10" s="2"/>
    </row>
    <row r="11" spans="1:24" x14ac:dyDescent="0.25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8"/>
      <c r="P11" s="11" t="s">
        <v>67</v>
      </c>
      <c r="Q11" s="7" t="s">
        <v>10</v>
      </c>
      <c r="R11" s="7" t="s">
        <v>11</v>
      </c>
      <c r="S11" s="7" t="s">
        <v>48</v>
      </c>
      <c r="T11" s="7" t="s">
        <v>49</v>
      </c>
      <c r="U11" s="7" t="s">
        <v>50</v>
      </c>
      <c r="V11" s="7" t="s">
        <v>15</v>
      </c>
      <c r="W11" s="7" t="s">
        <v>68</v>
      </c>
      <c r="X11" s="2"/>
    </row>
    <row r="12" spans="1:24" ht="23.25" customHeight="1" x14ac:dyDescent="0.25">
      <c r="A12" s="20"/>
      <c r="C12" s="12" t="s">
        <v>91</v>
      </c>
      <c r="D12" s="12" t="s">
        <v>1</v>
      </c>
      <c r="E12" s="12" t="s">
        <v>0</v>
      </c>
      <c r="F12" s="12" t="s">
        <v>2</v>
      </c>
      <c r="G12" s="12" t="s">
        <v>3</v>
      </c>
      <c r="H12" s="12" t="s">
        <v>4</v>
      </c>
      <c r="I12" s="12" t="s">
        <v>5</v>
      </c>
      <c r="J12" s="12" t="s">
        <v>6</v>
      </c>
      <c r="K12" s="12" t="s">
        <v>7</v>
      </c>
      <c r="L12" s="12" t="s">
        <v>8</v>
      </c>
      <c r="M12" s="12" t="s">
        <v>92</v>
      </c>
      <c r="N12" s="13" t="s">
        <v>122</v>
      </c>
      <c r="O12" s="13" t="s">
        <v>89</v>
      </c>
      <c r="P12" s="4" t="s">
        <v>69</v>
      </c>
      <c r="Q12" s="7" t="s">
        <v>25</v>
      </c>
      <c r="R12" s="7" t="s">
        <v>26</v>
      </c>
      <c r="S12" s="7" t="s">
        <v>27</v>
      </c>
      <c r="T12" s="7" t="s">
        <v>70</v>
      </c>
      <c r="U12" s="7" t="s">
        <v>71</v>
      </c>
      <c r="V12" s="7" t="s">
        <v>72</v>
      </c>
      <c r="W12" s="7" t="s">
        <v>73</v>
      </c>
      <c r="X12" s="21" t="s">
        <v>90</v>
      </c>
    </row>
    <row r="13" spans="1:24" s="3" customFormat="1" ht="107.25" customHeight="1" x14ac:dyDescent="0.25">
      <c r="A13" s="25"/>
      <c r="B13" s="3" t="e">
        <f ca="1">_xlfn.CONCAT(D13,G13)</f>
        <v>#NAME?</v>
      </c>
      <c r="C13" s="25">
        <v>4</v>
      </c>
      <c r="D13" s="25" t="s">
        <v>110</v>
      </c>
      <c r="E13" s="25" t="s">
        <v>111</v>
      </c>
      <c r="F13" s="25" t="s">
        <v>115</v>
      </c>
      <c r="G13" s="25" t="s">
        <v>78</v>
      </c>
      <c r="H13" s="25" t="s">
        <v>112</v>
      </c>
      <c r="I13" s="25" t="s">
        <v>84</v>
      </c>
      <c r="J13" s="25" t="s">
        <v>75</v>
      </c>
      <c r="K13" s="25" t="s">
        <v>113</v>
      </c>
      <c r="L13" s="26" t="s">
        <v>114</v>
      </c>
      <c r="M13" s="25"/>
      <c r="N13" s="17">
        <f t="shared" ref="N13:N17" si="0">SUM(O13/2.5)</f>
        <v>24</v>
      </c>
      <c r="O13" s="17">
        <v>60</v>
      </c>
      <c r="P13" s="24" t="s">
        <v>9</v>
      </c>
      <c r="Q13" s="19">
        <v>0</v>
      </c>
      <c r="R13" s="19"/>
      <c r="S13" s="19"/>
      <c r="T13" s="19">
        <v>22</v>
      </c>
      <c r="U13" s="19"/>
      <c r="V13" s="19"/>
      <c r="W13" s="19">
        <v>21</v>
      </c>
      <c r="X13" s="27">
        <f>SUM(Q13:W13)</f>
        <v>43</v>
      </c>
    </row>
    <row r="14" spans="1:24" s="3" customFormat="1" ht="99.95" customHeight="1" x14ac:dyDescent="0.25">
      <c r="A14" s="8"/>
      <c r="B14" s="8" t="e">
        <f ca="1">_xlfn.CONCAT(C14,#REF!)</f>
        <v>#NAME?</v>
      </c>
      <c r="C14" s="8">
        <v>4</v>
      </c>
      <c r="D14" s="8" t="s">
        <v>119</v>
      </c>
      <c r="E14" s="8" t="s">
        <v>120</v>
      </c>
      <c r="F14" s="8" t="s">
        <v>120</v>
      </c>
      <c r="G14" s="8" t="s">
        <v>82</v>
      </c>
      <c r="H14" s="8" t="s">
        <v>74</v>
      </c>
      <c r="I14" s="8" t="s">
        <v>84</v>
      </c>
      <c r="J14" s="8" t="s">
        <v>75</v>
      </c>
      <c r="K14" s="8" t="s">
        <v>77</v>
      </c>
      <c r="L14" s="14" t="s">
        <v>121</v>
      </c>
      <c r="M14" s="8"/>
      <c r="N14" s="16">
        <f t="shared" si="0"/>
        <v>24</v>
      </c>
      <c r="O14" s="16">
        <v>60</v>
      </c>
      <c r="P14" s="23" t="s">
        <v>9</v>
      </c>
      <c r="Q14" s="18">
        <v>0</v>
      </c>
      <c r="R14" s="18">
        <v>0</v>
      </c>
      <c r="S14" s="18">
        <v>33</v>
      </c>
      <c r="T14" s="18"/>
      <c r="U14" s="18"/>
      <c r="V14" s="18">
        <v>0</v>
      </c>
      <c r="W14" s="18"/>
      <c r="X14" s="22">
        <f>SUM(Q14:W14)</f>
        <v>33</v>
      </c>
    </row>
    <row r="15" spans="1:24" s="3" customFormat="1" ht="107.25" customHeight="1" x14ac:dyDescent="0.25">
      <c r="A15" s="6"/>
      <c r="B15" s="8" t="e">
        <f ca="1">_xlfn.CONCAT(C15,G15)</f>
        <v>#NAME?</v>
      </c>
      <c r="C15" s="8">
        <v>4</v>
      </c>
      <c r="D15" s="8" t="s">
        <v>116</v>
      </c>
      <c r="E15" s="8" t="s">
        <v>80</v>
      </c>
      <c r="F15" s="8" t="s">
        <v>117</v>
      </c>
      <c r="G15" s="8" t="s">
        <v>76</v>
      </c>
      <c r="H15" s="8" t="s">
        <v>118</v>
      </c>
      <c r="I15" s="8" t="s">
        <v>84</v>
      </c>
      <c r="J15" s="8" t="s">
        <v>75</v>
      </c>
      <c r="K15" s="8" t="s">
        <v>109</v>
      </c>
      <c r="L15" s="8" t="s">
        <v>85</v>
      </c>
      <c r="M15" s="8"/>
      <c r="N15" s="16">
        <f t="shared" si="0"/>
        <v>30</v>
      </c>
      <c r="O15" s="35">
        <v>75</v>
      </c>
      <c r="P15" s="23" t="s">
        <v>9</v>
      </c>
      <c r="Q15" s="18">
        <v>0</v>
      </c>
      <c r="R15" s="18">
        <v>0</v>
      </c>
      <c r="S15" s="18">
        <v>15</v>
      </c>
      <c r="T15" s="18">
        <v>6</v>
      </c>
      <c r="U15" s="18"/>
      <c r="V15" s="18"/>
      <c r="W15" s="18">
        <v>0</v>
      </c>
      <c r="X15" s="22">
        <f>SUM(Q15:W15)</f>
        <v>21</v>
      </c>
    </row>
    <row r="16" spans="1:24" s="3" customFormat="1" ht="107.25" customHeight="1" x14ac:dyDescent="0.25">
      <c r="A16" s="29"/>
      <c r="B16" s="15" t="e">
        <f ca="1">_xlfn.CONCAT(D16,G16)</f>
        <v>#NAME?</v>
      </c>
      <c r="C16" s="30"/>
      <c r="D16" s="30" t="s">
        <v>105</v>
      </c>
      <c r="E16" s="30" t="s">
        <v>106</v>
      </c>
      <c r="F16" s="30" t="s">
        <v>80</v>
      </c>
      <c r="G16" s="30" t="s">
        <v>107</v>
      </c>
      <c r="H16" s="30"/>
      <c r="I16" s="30" t="s">
        <v>84</v>
      </c>
      <c r="J16" s="30" t="s">
        <v>75</v>
      </c>
      <c r="K16" s="30" t="s">
        <v>108</v>
      </c>
      <c r="L16" s="30" t="s">
        <v>79</v>
      </c>
      <c r="M16" s="30"/>
      <c r="N16" s="31">
        <f t="shared" si="0"/>
        <v>33.6</v>
      </c>
      <c r="O16" s="32">
        <v>84</v>
      </c>
      <c r="P16" s="33" t="s">
        <v>9</v>
      </c>
      <c r="Q16" s="34">
        <v>0</v>
      </c>
      <c r="R16" s="34">
        <v>2</v>
      </c>
      <c r="S16" s="34">
        <v>10</v>
      </c>
      <c r="T16" s="34"/>
      <c r="U16" s="34"/>
      <c r="V16" s="34">
        <v>3</v>
      </c>
      <c r="W16" s="34">
        <v>2</v>
      </c>
      <c r="X16" s="28">
        <f>SUM(Q16:W16)</f>
        <v>17</v>
      </c>
    </row>
    <row r="17" spans="1:24" s="3" customFormat="1" ht="107.25" customHeight="1" x14ac:dyDescent="0.25">
      <c r="A17" s="6"/>
      <c r="B17" s="3" t="e">
        <f ca="1">_xlfn.CONCAT(D17,H17)</f>
        <v>#NAME?</v>
      </c>
      <c r="C17" s="8">
        <v>4</v>
      </c>
      <c r="D17" s="8" t="s">
        <v>87</v>
      </c>
      <c r="E17" s="8"/>
      <c r="F17" s="8" t="s">
        <v>88</v>
      </c>
      <c r="G17" s="8" t="s">
        <v>83</v>
      </c>
      <c r="H17" s="8" t="s">
        <v>81</v>
      </c>
      <c r="I17" s="8" t="s">
        <v>84</v>
      </c>
      <c r="J17" s="8" t="s">
        <v>75</v>
      </c>
      <c r="K17" s="8" t="s">
        <v>86</v>
      </c>
      <c r="L17" s="14" t="s">
        <v>79</v>
      </c>
      <c r="M17" s="8"/>
      <c r="N17" s="16">
        <f t="shared" si="0"/>
        <v>18</v>
      </c>
      <c r="O17" s="16">
        <v>45</v>
      </c>
      <c r="P17" s="23" t="s">
        <v>9</v>
      </c>
      <c r="Q17" s="18">
        <v>0</v>
      </c>
      <c r="R17" s="18">
        <v>0</v>
      </c>
      <c r="S17" s="18">
        <v>0</v>
      </c>
      <c r="T17" s="18">
        <v>4</v>
      </c>
      <c r="U17" s="18">
        <v>5</v>
      </c>
      <c r="V17" s="18">
        <v>0</v>
      </c>
      <c r="W17" s="18">
        <v>1</v>
      </c>
      <c r="X17" s="22">
        <f>SUM(Q17:W17)</f>
        <v>10</v>
      </c>
    </row>
    <row r="18" spans="1:24" x14ac:dyDescent="0.25">
      <c r="X18" s="36">
        <f>SUM(X13:X17)</f>
        <v>124</v>
      </c>
    </row>
  </sheetData>
  <mergeCells count="1">
    <mergeCell ref="A1:O11"/>
  </mergeCells>
  <phoneticPr fontId="5" type="noConversion"/>
  <pageMargins left="0.7" right="0.7" top="0.75" bottom="0.75" header="0.3" footer="0.3"/>
  <pageSetup paperSize="9" scale="5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Ellesse New</vt:lpstr>
      <vt:lpstr>'Ellesse New'!Print_Area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Dators</cp:lastModifiedBy>
  <cp:lastPrinted>2024-03-26T11:36:44Z</cp:lastPrinted>
  <dcterms:created xsi:type="dcterms:W3CDTF">2023-05-16T11:51:42Z</dcterms:created>
  <dcterms:modified xsi:type="dcterms:W3CDTF">2024-06-20T13:45:44Z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